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<sst xmlns="http://schemas.openxmlformats.org/spreadsheetml/2006/main" count="50" uniqueCount="45">
  <si>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</si>
  <si>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Январь   - Июнь 2014 года тариф 6,16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</si>
  <si>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</si>
  <si>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</si>
  <si>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</si>
  <si>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</si>
  <si>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</si>
  <si>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</si>
  <si>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</si>
  <si>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</si>
  <si>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Итого за 6 мес.</t>
  </si>
  <si>
    <t xml:space="preserve">Февраль </t>
  </si>
  <si>
    <t>Март</t>
  </si>
  <si>
    <t>Апрель</t>
  </si>
  <si>
    <t>Май</t>
  </si>
  <si>
    <t>Июнь</t>
  </si>
  <si>
    <t>итого израсходованно за 1е полугодие 2014г</t>
  </si>
  <si>
    <t xml:space="preserve">Остаток ден. средств на по плану 01.07.14г 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</si>
  <si>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</si>
  <si>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</si>
  <si>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</si>
  <si>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</si>
  <si>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</si>
  <si>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</si>
  <si>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</si>
  <si>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</si>
  <si>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</si>
  <si>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</si>
  <si>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>Фактические расходы на 1 июля 2014 г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</si>
  <si>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</si>
  <si>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</si>
  <si>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</si>
  <si>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</si>
  <si>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</si>
  <si>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01,01,2014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</si>
  <si>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</si>
  <si>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</si>
  <si>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</si>
  <si>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</si>
  <si>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</si>
  <si>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Январь </t>
  </si>
  <si>
    <t xml:space="preserve">Долг населения  на 01 июля 2014 года : </t>
  </si>
  <si>
    <t>Отчет управляющей компании</t>
  </si>
  <si>
    <t xml:space="preserve">Начислено ООО «РИЦ-Регион» за 6 месяцев : </t>
  </si>
  <si>
    <t>ул.Мира     д.14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</si>
</sst>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120" zoomScaleNormal="120" zoomScalePageLayoutView="0" workbookViewId="0" topLeftCell="A38">
      <selection activeCell="I56" sqref="I56"/>
    </sheetView>
  </sheetViews>
  <sheetFormatPr defaultColWidth="9.140625" defaultRowHeight="15"/>
  <cols>
    <col min="1" max="1" width="9.28125" style="0" customWidth="1"/>
    <col min="2" max="2" width="46.57421875" style="0" customWidth="1"/>
    <col min="3" max="4" width="12.140625" style="0" customWidth="1"/>
    <col min="5" max="5" width="12.28125" style="0" customWidth="1"/>
    <col min="6" max="6" width="11.421875" style="0" customWidth="1"/>
    <col min="7" max="12" width="9.28125" style="0" customWidth="1"/>
    <col min="13" max="13" width="9.140625" style="0" customWidth="1"/>
    <col min="14" max="14" width="12.00390625" style="0" customWidth="1"/>
    <col min="15" max="15" width="10.7109375" style="0" customWidth="1"/>
  </cols>
  <sheetData>
    <row r="1" spans="1:14" ht="20.2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18.75">
      <c r="A4" s="2"/>
    </row>
    <row r="5" spans="1:14" ht="18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3" t="s">
        <v>2</v>
      </c>
      <c r="B7" s="34" t="s">
        <v>3</v>
      </c>
      <c r="C7" s="34" t="s">
        <v>4</v>
      </c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10"/>
    </row>
    <row r="8" spans="1:15" ht="95.25" thickBot="1">
      <c r="A8" s="33"/>
      <c r="B8" s="3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40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4" t="s">
        <v>17</v>
      </c>
    </row>
    <row r="9" spans="1:15" ht="16.5" thickBot="1">
      <c r="A9" s="6">
        <v>1</v>
      </c>
      <c r="B9" s="7" t="s">
        <v>18</v>
      </c>
      <c r="C9" s="8">
        <v>0</v>
      </c>
      <c r="D9" s="9">
        <v>0.87</v>
      </c>
      <c r="E9" s="10">
        <f>B66</f>
        <v>818.5699999999999</v>
      </c>
      <c r="F9" s="11">
        <f>E9*D9</f>
        <v>712.1559</v>
      </c>
      <c r="G9" s="11">
        <f>F9*6</f>
        <v>4272.9354</v>
      </c>
      <c r="H9" s="11">
        <f>E9*D9</f>
        <v>712.1559</v>
      </c>
      <c r="I9" s="12">
        <f>E9*D9</f>
        <v>712.1559</v>
      </c>
      <c r="J9" s="12">
        <f>E9*D9</f>
        <v>712.1559</v>
      </c>
      <c r="K9" s="12">
        <f>E9*D9</f>
        <v>712.1559</v>
      </c>
      <c r="L9" s="12">
        <f>E9*D9</f>
        <v>712.1559</v>
      </c>
      <c r="M9" s="12">
        <f>E9*D9</f>
        <v>712.1559</v>
      </c>
      <c r="N9" s="11">
        <f>SUM(H9:M9)</f>
        <v>4272.935399999999</v>
      </c>
      <c r="O9" s="11">
        <f>C9+G9-N9</f>
        <v>0</v>
      </c>
    </row>
    <row r="10" spans="1:15" ht="32.25" thickBot="1">
      <c r="A10" s="6">
        <v>2</v>
      </c>
      <c r="B10" s="7" t="s">
        <v>38</v>
      </c>
      <c r="C10" s="8">
        <v>0</v>
      </c>
      <c r="D10" s="9">
        <v>1.31</v>
      </c>
      <c r="E10" s="10">
        <f>B66</f>
        <v>818.5699999999999</v>
      </c>
      <c r="F10" s="11">
        <f>E10*D10</f>
        <v>1072.3267</v>
      </c>
      <c r="G10" s="11">
        <f aca="true" t="shared" si="0" ref="G10:G16">F10*6</f>
        <v>6433.9602</v>
      </c>
      <c r="H10" s="11">
        <f aca="true" t="shared" si="1" ref="H10:H16">E10*D10</f>
        <v>1072.3267</v>
      </c>
      <c r="I10" s="12">
        <f aca="true" t="shared" si="2" ref="I10:I16">E10*D10</f>
        <v>1072.3267</v>
      </c>
      <c r="J10" s="12">
        <f aca="true" t="shared" si="3" ref="J10:J16">E10*D10</f>
        <v>1072.3267</v>
      </c>
      <c r="K10" s="12">
        <f aca="true" t="shared" si="4" ref="K10:K16">E10*D10</f>
        <v>1072.3267</v>
      </c>
      <c r="L10" s="12">
        <f aca="true" t="shared" si="5" ref="L10:L16">E10*D10</f>
        <v>1072.3267</v>
      </c>
      <c r="M10" s="12">
        <f aca="true" t="shared" si="6" ref="M10:M16">E10*D10</f>
        <v>1072.3267</v>
      </c>
      <c r="N10" s="11">
        <f aca="true" t="shared" si="7" ref="N10:N16">SUM(H10:M10)</f>
        <v>6433.9601999999995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19</v>
      </c>
      <c r="C11" s="8">
        <v>0</v>
      </c>
      <c r="D11" s="9">
        <v>0.77</v>
      </c>
      <c r="E11" s="10">
        <f>B66</f>
        <v>818.5699999999999</v>
      </c>
      <c r="F11" s="11">
        <f aca="true" t="shared" si="9" ref="F11:F16">E11*D11</f>
        <v>630.2989</v>
      </c>
      <c r="G11" s="11">
        <f t="shared" si="0"/>
        <v>3781.7934</v>
      </c>
      <c r="H11" s="11">
        <f t="shared" si="1"/>
        <v>630.2989</v>
      </c>
      <c r="I11" s="12">
        <f t="shared" si="2"/>
        <v>630.2989</v>
      </c>
      <c r="J11" s="12">
        <f t="shared" si="3"/>
        <v>630.2989</v>
      </c>
      <c r="K11" s="12">
        <f t="shared" si="4"/>
        <v>630.2989</v>
      </c>
      <c r="L11" s="12">
        <f t="shared" si="5"/>
        <v>630.2989</v>
      </c>
      <c r="M11" s="12">
        <f t="shared" si="6"/>
        <v>630.2989</v>
      </c>
      <c r="N11" s="11">
        <f t="shared" si="7"/>
        <v>3781.7933999999996</v>
      </c>
      <c r="O11" s="11">
        <f t="shared" si="8"/>
        <v>0</v>
      </c>
    </row>
    <row r="12" spans="1:15" ht="16.5" thickBot="1">
      <c r="A12" s="6">
        <v>4</v>
      </c>
      <c r="B12" s="7" t="s">
        <v>20</v>
      </c>
      <c r="C12" s="8">
        <v>0</v>
      </c>
      <c r="D12" s="9">
        <v>1.61</v>
      </c>
      <c r="E12" s="10">
        <f>B66</f>
        <v>818.5699999999999</v>
      </c>
      <c r="F12" s="11">
        <f t="shared" si="9"/>
        <v>1317.8977</v>
      </c>
      <c r="G12" s="11">
        <f t="shared" si="0"/>
        <v>7907.3862</v>
      </c>
      <c r="H12" s="11">
        <f t="shared" si="1"/>
        <v>1317.8977</v>
      </c>
      <c r="I12" s="12">
        <f t="shared" si="2"/>
        <v>1317.8977</v>
      </c>
      <c r="J12" s="12">
        <f t="shared" si="3"/>
        <v>1317.8977</v>
      </c>
      <c r="K12" s="12">
        <f t="shared" si="4"/>
        <v>1317.8977</v>
      </c>
      <c r="L12" s="12">
        <f t="shared" si="5"/>
        <v>1317.8977</v>
      </c>
      <c r="M12" s="12">
        <f t="shared" si="6"/>
        <v>1317.8977</v>
      </c>
      <c r="N12" s="11">
        <f t="shared" si="7"/>
        <v>7907.386199999999</v>
      </c>
      <c r="O12" s="11">
        <f t="shared" si="8"/>
        <v>0</v>
      </c>
    </row>
    <row r="13" spans="1:15" ht="32.25" thickBot="1">
      <c r="A13" s="6">
        <v>5</v>
      </c>
      <c r="B13" s="7" t="s">
        <v>21</v>
      </c>
      <c r="C13" s="8">
        <v>0</v>
      </c>
      <c r="D13" s="9">
        <v>0.23</v>
      </c>
      <c r="E13" s="10">
        <f>B66</f>
        <v>818.5699999999999</v>
      </c>
      <c r="F13" s="11">
        <f t="shared" si="9"/>
        <v>188.2711</v>
      </c>
      <c r="G13" s="11">
        <f t="shared" si="0"/>
        <v>1129.6266</v>
      </c>
      <c r="H13" s="11">
        <f t="shared" si="1"/>
        <v>188.2711</v>
      </c>
      <c r="I13" s="12">
        <f t="shared" si="2"/>
        <v>188.2711</v>
      </c>
      <c r="J13" s="12">
        <f t="shared" si="3"/>
        <v>188.2711</v>
      </c>
      <c r="K13" s="12">
        <f t="shared" si="4"/>
        <v>188.2711</v>
      </c>
      <c r="L13" s="12">
        <f t="shared" si="5"/>
        <v>188.2711</v>
      </c>
      <c r="M13" s="12">
        <f t="shared" si="6"/>
        <v>188.2711</v>
      </c>
      <c r="N13" s="11">
        <f t="shared" si="7"/>
        <v>1129.6265999999998</v>
      </c>
      <c r="O13" s="11">
        <f t="shared" si="8"/>
        <v>0</v>
      </c>
    </row>
    <row r="14" spans="1:18" ht="16.5" thickBot="1">
      <c r="A14" s="6">
        <v>6</v>
      </c>
      <c r="B14" s="7" t="s">
        <v>22</v>
      </c>
      <c r="C14" s="8">
        <v>0</v>
      </c>
      <c r="D14" s="9">
        <v>0.81</v>
      </c>
      <c r="E14" s="10">
        <f>B66</f>
        <v>818.5699999999999</v>
      </c>
      <c r="F14" s="11">
        <f t="shared" si="9"/>
        <v>663.0417</v>
      </c>
      <c r="G14" s="11">
        <f t="shared" si="0"/>
        <v>3978.2502</v>
      </c>
      <c r="H14" s="11">
        <f t="shared" si="1"/>
        <v>663.0417</v>
      </c>
      <c r="I14" s="12">
        <f t="shared" si="2"/>
        <v>663.0417</v>
      </c>
      <c r="J14" s="12">
        <f t="shared" si="3"/>
        <v>663.0417</v>
      </c>
      <c r="K14" s="12">
        <f t="shared" si="4"/>
        <v>663.0417</v>
      </c>
      <c r="L14" s="12">
        <f t="shared" si="5"/>
        <v>663.0417</v>
      </c>
      <c r="M14" s="12">
        <f t="shared" si="6"/>
        <v>663.0417</v>
      </c>
      <c r="N14" s="11">
        <f t="shared" si="7"/>
        <v>3978.2501999999995</v>
      </c>
      <c r="O14" s="11">
        <f t="shared" si="8"/>
        <v>0</v>
      </c>
      <c r="R14" t="s">
        <v>23</v>
      </c>
    </row>
    <row r="15" spans="1:15" ht="32.25" thickBot="1">
      <c r="A15" s="6">
        <v>7</v>
      </c>
      <c r="B15" s="7" t="s">
        <v>39</v>
      </c>
      <c r="C15" s="8">
        <v>-38978.1</v>
      </c>
      <c r="D15" s="9">
        <v>0.42</v>
      </c>
      <c r="E15" s="10">
        <f>B66</f>
        <v>818.5699999999999</v>
      </c>
      <c r="F15" s="11">
        <f>E15*D15</f>
        <v>343.79939999999993</v>
      </c>
      <c r="G15" s="11">
        <f t="shared" si="0"/>
        <v>2062.7963999999997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-36915.3036</v>
      </c>
    </row>
    <row r="16" spans="1:15" ht="32.25" thickBot="1">
      <c r="A16" s="6">
        <v>8</v>
      </c>
      <c r="B16" s="7" t="s">
        <v>24</v>
      </c>
      <c r="C16" s="8">
        <v>0</v>
      </c>
      <c r="D16" s="9">
        <v>0.14</v>
      </c>
      <c r="E16" s="10">
        <f>B66</f>
        <v>818.5699999999999</v>
      </c>
      <c r="F16" s="11">
        <f t="shared" si="9"/>
        <v>114.5998</v>
      </c>
      <c r="G16" s="11">
        <f t="shared" si="0"/>
        <v>687.5988</v>
      </c>
      <c r="H16" s="11">
        <f t="shared" si="1"/>
        <v>114.5998</v>
      </c>
      <c r="I16" s="12">
        <f t="shared" si="2"/>
        <v>114.5998</v>
      </c>
      <c r="J16" s="12">
        <f t="shared" si="3"/>
        <v>114.5998</v>
      </c>
      <c r="K16" s="12">
        <f t="shared" si="4"/>
        <v>114.5998</v>
      </c>
      <c r="L16" s="12">
        <f t="shared" si="5"/>
        <v>114.5998</v>
      </c>
      <c r="M16" s="12">
        <f t="shared" si="6"/>
        <v>114.5998</v>
      </c>
      <c r="N16" s="11">
        <f t="shared" si="7"/>
        <v>687.5988</v>
      </c>
      <c r="O16" s="11">
        <f t="shared" si="8"/>
        <v>0</v>
      </c>
    </row>
    <row r="17" spans="1:15" ht="16.5" thickBot="1">
      <c r="A17" s="6">
        <v>9</v>
      </c>
      <c r="B17" s="13" t="s">
        <v>25</v>
      </c>
      <c r="C17" s="8">
        <v>0</v>
      </c>
      <c r="D17" s="9">
        <f>SUM(D9:D16)</f>
        <v>6.160000000000001</v>
      </c>
      <c r="E17" s="14"/>
      <c r="F17" s="11">
        <f>SUM(F9:F16)</f>
        <v>5042.3912</v>
      </c>
      <c r="G17" s="11">
        <f>SUM(G9:G16)</f>
        <v>30254.347199999997</v>
      </c>
      <c r="H17" s="11">
        <v>0</v>
      </c>
      <c r="I17" s="12">
        <f aca="true" t="shared" si="10" ref="I17:N17">SUM(I9:I16)</f>
        <v>4698.5918</v>
      </c>
      <c r="J17" s="12">
        <f t="shared" si="10"/>
        <v>4698.5918</v>
      </c>
      <c r="K17" s="12">
        <f t="shared" si="10"/>
        <v>4698.5918</v>
      </c>
      <c r="L17" s="12">
        <f t="shared" si="10"/>
        <v>4698.5918</v>
      </c>
      <c r="M17" s="12">
        <f t="shared" si="10"/>
        <v>4698.5918</v>
      </c>
      <c r="N17" s="12">
        <f t="shared" si="10"/>
        <v>28191.550799999997</v>
      </c>
      <c r="O17" s="11">
        <f>SUM(O9:O16)</f>
        <v>-36915.3036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43</v>
      </c>
      <c r="C20" s="22">
        <f>D66</f>
        <v>30254.28</v>
      </c>
      <c r="D20" s="3" t="s">
        <v>26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27</v>
      </c>
      <c r="C21" s="3">
        <f>E66</f>
        <v>25783.75</v>
      </c>
      <c r="D21" s="3" t="s">
        <v>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41</v>
      </c>
      <c r="C22" s="3">
        <f>F66</f>
        <v>8743.55</v>
      </c>
      <c r="D22" s="3" t="s">
        <v>26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6.5" customHeight="1">
      <c r="B23" s="3" t="s">
        <v>28</v>
      </c>
      <c r="C23" s="22">
        <f>N17</f>
        <v>28191.550799999997</v>
      </c>
      <c r="D23" t="s">
        <v>26</v>
      </c>
    </row>
    <row r="24" spans="2:4" ht="15.75">
      <c r="B24" s="3" t="s">
        <v>29</v>
      </c>
      <c r="C24" s="24">
        <f>E66*0.044</f>
        <v>1134.485</v>
      </c>
      <c r="D24" t="s">
        <v>26</v>
      </c>
    </row>
    <row r="25" spans="2:4" ht="15.75">
      <c r="B25" s="3" t="s">
        <v>30</v>
      </c>
      <c r="C25" s="24">
        <f>E66*0.01</f>
        <v>257.8375</v>
      </c>
      <c r="D25" t="s">
        <v>26</v>
      </c>
    </row>
    <row r="28" spans="2:3" ht="15">
      <c r="B28" t="s">
        <v>31</v>
      </c>
      <c r="C28" s="25">
        <f>O17</f>
        <v>-36915.3036</v>
      </c>
    </row>
    <row r="31" spans="2:3" ht="15">
      <c r="B31" t="s">
        <v>32</v>
      </c>
      <c r="C31" s="25">
        <f>G17-D66</f>
        <v>0.06719999999768334</v>
      </c>
    </row>
    <row r="47" spans="2:6" ht="30">
      <c r="B47" s="26" t="s">
        <v>33</v>
      </c>
      <c r="C47" s="27" t="s">
        <v>34</v>
      </c>
      <c r="D47" s="26" t="s">
        <v>35</v>
      </c>
      <c r="E47" s="26" t="s">
        <v>36</v>
      </c>
      <c r="F47" s="26" t="s">
        <v>37</v>
      </c>
    </row>
    <row r="48" spans="2:6" ht="15">
      <c r="B48" s="26">
        <v>47.03</v>
      </c>
      <c r="C48" s="26">
        <v>289.7</v>
      </c>
      <c r="D48" s="26">
        <v>1738.2</v>
      </c>
      <c r="E48" s="26">
        <v>1738.2</v>
      </c>
      <c r="F48" s="26">
        <f aca="true" t="shared" si="11" ref="F48:F65">C48+D48-E48</f>
        <v>289.70000000000005</v>
      </c>
    </row>
    <row r="49" spans="2:6" ht="15">
      <c r="B49" s="26">
        <v>60.5</v>
      </c>
      <c r="C49" s="26">
        <v>1118.04</v>
      </c>
      <c r="D49" s="26">
        <v>2236.08</v>
      </c>
      <c r="E49" s="26"/>
      <c r="F49" s="26">
        <f t="shared" si="11"/>
        <v>3354.12</v>
      </c>
    </row>
    <row r="50" spans="2:6" ht="15">
      <c r="B50" s="26">
        <v>30.25</v>
      </c>
      <c r="C50" s="26">
        <v>0</v>
      </c>
      <c r="D50" s="26">
        <v>1118.04</v>
      </c>
      <c r="E50" s="26">
        <v>186.34</v>
      </c>
      <c r="F50" s="26">
        <f>C50+D50-E50</f>
        <v>931.6999999999999</v>
      </c>
    </row>
    <row r="51" spans="2:6" ht="15">
      <c r="B51" s="29">
        <v>44.87</v>
      </c>
      <c r="C51" s="26">
        <v>0</v>
      </c>
      <c r="D51" s="26">
        <v>1658.4</v>
      </c>
      <c r="E51" s="26">
        <v>1658.4</v>
      </c>
      <c r="F51" s="26">
        <f>C51+D51-E51</f>
        <v>0</v>
      </c>
    </row>
    <row r="52" spans="2:6" ht="15">
      <c r="B52" s="26">
        <v>45.12</v>
      </c>
      <c r="C52" s="30">
        <v>277.94</v>
      </c>
      <c r="D52" s="30">
        <v>1667.64</v>
      </c>
      <c r="E52" s="30">
        <v>1945.58</v>
      </c>
      <c r="F52" s="26">
        <f>C52+D52-E52</f>
        <v>0</v>
      </c>
    </row>
    <row r="53" spans="2:6" ht="15">
      <c r="B53" s="26">
        <v>45.32</v>
      </c>
      <c r="C53" s="26">
        <v>0</v>
      </c>
      <c r="D53" s="26">
        <v>1675.02</v>
      </c>
      <c r="E53" s="26">
        <v>1675.02</v>
      </c>
      <c r="F53" s="26">
        <f t="shared" si="11"/>
        <v>0</v>
      </c>
    </row>
    <row r="54" spans="2:6" ht="15">
      <c r="B54" s="26">
        <v>47.03</v>
      </c>
      <c r="C54" s="26">
        <v>289.7</v>
      </c>
      <c r="D54" s="26">
        <v>1738.2</v>
      </c>
      <c r="E54" s="26">
        <v>1738.2</v>
      </c>
      <c r="F54" s="26">
        <f t="shared" si="11"/>
        <v>289.70000000000005</v>
      </c>
    </row>
    <row r="55" spans="2:6" ht="15">
      <c r="B55" s="28">
        <v>44.11</v>
      </c>
      <c r="C55" s="28">
        <v>0</v>
      </c>
      <c r="D55" s="26">
        <v>1630.32</v>
      </c>
      <c r="E55" s="28">
        <v>1630.32</v>
      </c>
      <c r="F55" s="26">
        <f t="shared" si="11"/>
        <v>0</v>
      </c>
    </row>
    <row r="56" spans="2:6" ht="15">
      <c r="B56" s="26">
        <v>44.1</v>
      </c>
      <c r="C56" s="26">
        <v>-86.42</v>
      </c>
      <c r="D56" s="26">
        <v>1629.96</v>
      </c>
      <c r="E56" s="26">
        <v>1543.54</v>
      </c>
      <c r="F56" s="26">
        <f t="shared" si="11"/>
        <v>0</v>
      </c>
    </row>
    <row r="57" spans="2:6" ht="15">
      <c r="B57" s="26">
        <v>47.03</v>
      </c>
      <c r="C57" s="26">
        <v>0</v>
      </c>
      <c r="D57" s="26">
        <v>1738.2</v>
      </c>
      <c r="E57" s="26">
        <v>1738.2</v>
      </c>
      <c r="F57" s="26">
        <f t="shared" si="11"/>
        <v>0</v>
      </c>
    </row>
    <row r="58" spans="2:6" ht="15">
      <c r="B58" s="26">
        <v>44.06</v>
      </c>
      <c r="C58" s="26">
        <v>271.41</v>
      </c>
      <c r="D58" s="26">
        <v>1628.46</v>
      </c>
      <c r="E58" s="26">
        <v>1357.05</v>
      </c>
      <c r="F58" s="26">
        <f t="shared" si="11"/>
        <v>542.8200000000002</v>
      </c>
    </row>
    <row r="59" spans="2:6" ht="15">
      <c r="B59" s="26">
        <v>47.3</v>
      </c>
      <c r="C59" s="30">
        <v>1571.06</v>
      </c>
      <c r="D59" s="30">
        <v>1748.22</v>
      </c>
      <c r="E59" s="26">
        <v>904.38</v>
      </c>
      <c r="F59" s="26">
        <f t="shared" si="11"/>
        <v>2414.8999999999996</v>
      </c>
    </row>
    <row r="60" spans="2:6" ht="15">
      <c r="B60" s="26">
        <v>47.03</v>
      </c>
      <c r="C60" s="26">
        <v>0</v>
      </c>
      <c r="D60" s="26">
        <v>1738.2</v>
      </c>
      <c r="E60" s="26">
        <v>1738.2</v>
      </c>
      <c r="F60" s="26">
        <f t="shared" si="11"/>
        <v>0</v>
      </c>
    </row>
    <row r="61" spans="2:6" ht="15">
      <c r="B61" s="26">
        <v>44.06</v>
      </c>
      <c r="C61" s="26">
        <v>271.41</v>
      </c>
      <c r="D61" s="26">
        <v>1628.46</v>
      </c>
      <c r="E61" s="26">
        <v>1628.46</v>
      </c>
      <c r="F61" s="26">
        <f t="shared" si="11"/>
        <v>271.4100000000001</v>
      </c>
    </row>
    <row r="62" spans="2:6" ht="15">
      <c r="B62" s="26">
        <v>45.12</v>
      </c>
      <c r="C62" s="26">
        <v>0</v>
      </c>
      <c r="D62" s="26">
        <v>1667.64</v>
      </c>
      <c r="E62" s="26">
        <v>1667.64</v>
      </c>
      <c r="F62" s="26">
        <f t="shared" si="11"/>
        <v>0</v>
      </c>
    </row>
    <row r="63" spans="2:6" ht="15">
      <c r="B63" s="26">
        <v>61.53</v>
      </c>
      <c r="C63" s="26">
        <v>0</v>
      </c>
      <c r="D63" s="26">
        <v>2274.12</v>
      </c>
      <c r="E63" s="26">
        <v>1895.1</v>
      </c>
      <c r="F63" s="26">
        <f t="shared" si="11"/>
        <v>379.02</v>
      </c>
    </row>
    <row r="64" spans="2:6" ht="15">
      <c r="B64" s="26">
        <v>30.25</v>
      </c>
      <c r="C64" s="26">
        <v>0</v>
      </c>
      <c r="D64" s="26">
        <v>1118.04</v>
      </c>
      <c r="E64" s="26">
        <v>1118.04</v>
      </c>
      <c r="F64" s="26">
        <f t="shared" si="11"/>
        <v>0</v>
      </c>
    </row>
    <row r="65" spans="2:6" ht="15">
      <c r="B65" s="26">
        <v>43.86</v>
      </c>
      <c r="C65" s="26">
        <v>270.18</v>
      </c>
      <c r="D65" s="26">
        <v>1621.08</v>
      </c>
      <c r="E65" s="26">
        <v>1621.08</v>
      </c>
      <c r="F65" s="26">
        <f t="shared" si="11"/>
        <v>270.18000000000006</v>
      </c>
    </row>
    <row r="66" spans="2:6" ht="15">
      <c r="B66" s="26">
        <f>SUM(B48:B65)</f>
        <v>818.5699999999999</v>
      </c>
      <c r="C66" s="26"/>
      <c r="D66" s="26">
        <f>SUM(D48:D65)</f>
        <v>30254.28</v>
      </c>
      <c r="E66" s="26">
        <f>SUM(E48:E65)</f>
        <v>25783.75</v>
      </c>
      <c r="F66" s="26">
        <f>SUM(F48:F65)</f>
        <v>8743.55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2015-02-25T06:14:40Z</cp:lastPrinted>
  <dcterms:modified xsi:type="dcterms:W3CDTF">2015-02-25T06:14:43Z</dcterms:modified>
  <cp:category/>
  <cp:version/>
  <cp:contentType/>
  <cp:contentStatus/>
</cp:coreProperties>
</file>